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ta\Desktop\"/>
    </mc:Choice>
  </mc:AlternateContent>
  <bookViews>
    <workbookView xWindow="0" yWindow="0" windowWidth="28800" windowHeight="12315" tabRatio="500" activeTab="1"/>
  </bookViews>
  <sheets>
    <sheet name="IMAI0108" sheetId="1" r:id="rId1"/>
    <sheet name="IMAR0208" sheetId="2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7" i="2" l="1"/>
  <c r="B25" i="2"/>
  <c r="I37" i="2"/>
  <c r="K35" i="2"/>
  <c r="K34" i="2"/>
  <c r="K33" i="2" s="1"/>
  <c r="K28" i="2"/>
  <c r="K25" i="2"/>
  <c r="K36" i="2" l="1"/>
  <c r="K37" i="2" s="1"/>
  <c r="L30" i="2"/>
  <c r="B41" i="1"/>
  <c r="I41" i="1"/>
  <c r="K39" i="1"/>
  <c r="K38" i="1"/>
  <c r="K32" i="1"/>
  <c r="K29" i="1"/>
  <c r="K37" i="1" l="1"/>
  <c r="K40" i="1" l="1"/>
  <c r="K41" i="1" s="1"/>
  <c r="L34" i="1"/>
</calcChain>
</file>

<file path=xl/sharedStrings.xml><?xml version="1.0" encoding="utf-8"?>
<sst xmlns="http://schemas.openxmlformats.org/spreadsheetml/2006/main" count="107" uniqueCount="48">
  <si>
    <t>Nivel:</t>
  </si>
  <si>
    <t>Horas del Certificado Profesional:</t>
  </si>
  <si>
    <t>Módulos formativos</t>
  </si>
  <si>
    <t>Horas</t>
  </si>
  <si>
    <t>Etapa Inicial</t>
  </si>
  <si>
    <t>Etapa F.A.T.</t>
  </si>
  <si>
    <t xml:space="preserve"> Etapa formativa inicial: Duración de tres meses</t>
  </si>
  <si>
    <t>TEMPORALIZACIÓN DEL CONTENIDO DEL PROYECTO (Apartado 3.6 del Anexo I Bis. GETCOTEX)</t>
  </si>
  <si>
    <t>1º ETAPA</t>
  </si>
  <si>
    <t>FORMACIÓN OCUPACIONAL</t>
  </si>
  <si>
    <t>* Formación profesional</t>
  </si>
  <si>
    <t>FORMACIÓN COMPLEMENTARIA</t>
  </si>
  <si>
    <t>* En su caso, formación básica de apoyo.</t>
  </si>
  <si>
    <t>ACOMPAÑAMIENTO/TUTORIZACIÓN</t>
  </si>
  <si>
    <t>* Formación en competencias genéricas y transversales</t>
  </si>
  <si>
    <t>* Proyecto Aprendizaje y Servicio</t>
  </si>
  <si>
    <t>* Acciones de orientación y asesoramiento (100 h)</t>
  </si>
  <si>
    <t>TOTAL</t>
  </si>
  <si>
    <t>Total</t>
  </si>
  <si>
    <t>2º Etapa de formación en alternancia con el trabajo: Duración de nueve meses</t>
  </si>
  <si>
    <t>2º ETAPA</t>
  </si>
  <si>
    <r>
      <rPr>
        <sz val="11"/>
        <color rgb="FF000000"/>
        <rFont val="Calibri"/>
        <family val="2"/>
        <charset val="1"/>
      </rPr>
      <t xml:space="preserve">* Recibirá formación con una duración </t>
    </r>
    <r>
      <rPr>
        <b/>
        <sz val="11"/>
        <color rgb="FF000000"/>
        <rFont val="Calibri"/>
        <family val="2"/>
        <charset val="1"/>
      </rPr>
      <t>mínima</t>
    </r>
    <r>
      <rPr>
        <sz val="11"/>
        <color rgb="FF000000"/>
        <rFont val="Calibri"/>
        <family val="2"/>
        <charset val="1"/>
      </rPr>
      <t xml:space="preserve"> del </t>
    </r>
    <r>
      <rPr>
        <b/>
        <sz val="11"/>
        <color rgb="FF000000"/>
        <rFont val="Calibri"/>
        <family val="2"/>
        <charset val="1"/>
      </rPr>
      <t>35</t>
    </r>
    <r>
      <rPr>
        <sz val="11"/>
        <color rgb="FF000000"/>
        <rFont val="Calibri"/>
        <family val="2"/>
        <charset val="1"/>
      </rPr>
      <t xml:space="preserve"> por ciento</t>
    </r>
  </si>
  <si>
    <t>Formación</t>
  </si>
  <si>
    <t>* Módulo de igualdad de género y sensibilización medioambiental:  duración conjunta de al menos 10 horas.</t>
  </si>
  <si>
    <t>FORMACIÓN COMPETENCIAS TRANSVERSALES Y FORMACIÓN DE APOYO (ACOMPAÑAMIENTO/TUTORIZACIÓN)</t>
  </si>
  <si>
    <t>ACOMPAÑAMIENTO/TUTORIZACIÓN (ORIENTACIÓN Y APS)</t>
  </si>
  <si>
    <t>TRABAJO EFECTIVO</t>
  </si>
  <si>
    <t>* Trabajo efectivo</t>
  </si>
  <si>
    <t>* Formación complementaria: Competencias digitales e Igualdad y sensibilización: 20 horas y 10 horas</t>
  </si>
  <si>
    <r>
      <t xml:space="preserve">FAMILIA PROFESIONAL: </t>
    </r>
    <r>
      <rPr>
        <b/>
        <sz val="11"/>
        <color rgb="FF000000"/>
        <rFont val="Calibri"/>
        <family val="2"/>
      </rPr>
      <t>INSTALACIÓN Y MANTENIMIENTO</t>
    </r>
  </si>
  <si>
    <r>
      <t xml:space="preserve">CERTIFICADO PROFESIONAL: </t>
    </r>
    <r>
      <rPr>
        <b/>
        <sz val="11"/>
        <color rgb="FF000000"/>
        <rFont val="Calibri"/>
        <family val="2"/>
        <charset val="1"/>
      </rPr>
      <t>(IMAI0108) OPERACIONES DE FONTANERÍA Y CALEFACCIÓN-CLIMATIZACIÓN DOMÉSTICA</t>
    </r>
  </si>
  <si>
    <t>MF1154_1: Instalación de tuberías.</t>
  </si>
  <si>
    <t>UF0408: Replanteo y preparación de tuberías.</t>
  </si>
  <si>
    <t>UF0409: Manipulación y ensamblaje de tuberías.</t>
  </si>
  <si>
    <t>UF0410: Prevención de riesgos, seguridad laboral y medioambiental en la instalación de aparatos y tuberías.</t>
  </si>
  <si>
    <t>MF1155_1: Instalación y mantenimiento de sanitarios y elementos de climatización.</t>
  </si>
  <si>
    <t>UF0411: Instalación y mantenimiento de aparatos sanitarios de uso doméstico.</t>
  </si>
  <si>
    <t>UF0412: Instalación y puesta en marcha de aparatos de calefacción y climatización de uso doméstico.</t>
  </si>
  <si>
    <r>
      <t xml:space="preserve">CERTIFICADO PROFESIONAL: </t>
    </r>
    <r>
      <rPr>
        <b/>
        <sz val="11"/>
        <color rgb="FF000000"/>
        <rFont val="Calibri"/>
        <family val="2"/>
        <charset val="1"/>
      </rPr>
      <t>(IMAR0208) MONTAJE Y MANTENIMIENTO DE INSTALACIONES DE CLIMATIZACIÓN Y VENTILACIÓN-EXTRACCIÓN</t>
    </r>
  </si>
  <si>
    <t>MF1158_2: Montaje de instalaciones de climatización y ventilaciónextracción.</t>
  </si>
  <si>
    <t>UF0418: Organización y ejecución del montaje de instalaciones de climatización y ventilación-extracción</t>
  </si>
  <si>
    <t>UF0419: Puesta en marcha y regulación de instalaciones de climatización y ventilación-extracción.</t>
  </si>
  <si>
    <t>UF0420: Prevención de riesgos y gestión medioambiental en instalaciones de climatización y ventilación-extracción.</t>
  </si>
  <si>
    <t>MF1159_2: Mantenimiento de instalaciones de climatización y ventilación-extracción.</t>
  </si>
  <si>
    <t>UF0421: Mantenimiento preventivo de instalaciones de climatización y ventilación-extracción.</t>
  </si>
  <si>
    <t>UF0422: Mantenimiento correctivo de instalaciones de climatización y ventilación-extracción.</t>
  </si>
  <si>
    <t>*  Formación profesional (160 horas) + 165 horas de formación SEPE</t>
  </si>
  <si>
    <t>* Formación profesional (90 horas) + 160 horas de formación SEPE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</si>
</sst>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 horas&quot;"/>
    <numFmt numFmtId="165" formatCode="##.##&quot; horas/día&quot;"/>
    <numFmt numFmtId="166" formatCode="#,###&quot; horas&quot;"/>
  </numFmts>
  <fonts count="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66CCFF"/>
        <bgColor rgb="FF33CCCC"/>
      </patternFill>
    </fill>
    <fill>
      <patternFill patternType="solid">
        <fgColor rgb="FFF7D1D5"/>
        <bgColor rgb="FFCCCCFF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4" borderId="2" xfId="0" applyFont="1" applyFill="1" applyBorder="1" applyAlignment="1">
      <alignment horizontal="left" wrapText="1"/>
    </xf>
    <xf numFmtId="164" fontId="0" fillId="4" borderId="1" xfId="0" applyNumberFormat="1" applyFill="1" applyBorder="1" applyAlignment="1">
      <alignment vertical="center"/>
    </xf>
    <xf numFmtId="0" fontId="0" fillId="0" borderId="1" xfId="0" applyFont="1" applyBorder="1" applyAlignment="1">
      <alignment horizontal="left" vertical="center" indent="1"/>
    </xf>
    <xf numFmtId="164" fontId="0" fillId="0" borderId="1" xfId="0" applyNumberForma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2" fillId="4" borderId="2" xfId="0" applyFont="1" applyFill="1" applyBorder="1" applyAlignment="1">
      <alignment horizontal="left" vertical="center"/>
    </xf>
    <xf numFmtId="164" fontId="1" fillId="4" borderId="1" xfId="0" applyNumberFormat="1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3" borderId="3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164" fontId="1" fillId="4" borderId="0" xfId="0" applyNumberFormat="1" applyFont="1" applyFill="1" applyAlignment="1">
      <alignment horizontal="right" vertical="center"/>
    </xf>
    <xf numFmtId="0" fontId="0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right" vertical="center"/>
    </xf>
    <xf numFmtId="0" fontId="0" fillId="0" borderId="1" xfId="0" applyBorder="1"/>
    <xf numFmtId="0" fontId="2" fillId="4" borderId="2" xfId="0" applyFont="1" applyFill="1" applyBorder="1" applyAlignment="1">
      <alignment horizontal="left" wrapText="1"/>
    </xf>
    <xf numFmtId="164" fontId="0" fillId="4" borderId="1" xfId="0" applyNumberFormat="1" applyFill="1" applyBorder="1" applyAlignment="1">
      <alignment vertical="center"/>
    </xf>
    <xf numFmtId="0" fontId="2" fillId="4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4" fontId="0" fillId="4" borderId="1" xfId="0" applyNumberFormat="1" applyFill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19" zoomScale="110" zoomScaleNormal="110" workbookViewId="0">
      <selection activeCell="N33" sqref="N33"/>
    </sheetView>
  </sheetViews>
  <sheetFormatPr baseColWidth="10" defaultColWidth="10.7109375" defaultRowHeight="15" x14ac:dyDescent="0.25"/>
  <cols>
    <col min="1" max="1" width="30.5703125" customWidth="1"/>
    <col min="2" max="2" width="18.42578125" customWidth="1"/>
    <col min="3" max="3" width="91.7109375" customWidth="1"/>
    <col min="4" max="10" width="11.5703125" hidden="1" customWidth="1"/>
    <col min="11" max="11" width="14.7109375" customWidth="1"/>
    <col min="12" max="12" width="31.7109375" customWidth="1"/>
    <col min="13" max="13" width="24.85546875" customWidth="1"/>
  </cols>
  <sheetData>
    <row r="1" spans="1:12" x14ac:dyDescent="0.25">
      <c r="A1" s="52" t="s">
        <v>29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1"/>
    </row>
    <row r="2" spans="1:12" x14ac:dyDescent="0.25">
      <c r="C2" s="1" t="s">
        <v>30</v>
      </c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C3" s="2" t="s">
        <v>0</v>
      </c>
      <c r="D3" s="2"/>
      <c r="E3" s="2"/>
      <c r="F3" s="2"/>
      <c r="G3" s="2"/>
      <c r="H3" s="2"/>
      <c r="I3" s="2"/>
      <c r="J3" s="2"/>
      <c r="K3" s="3">
        <v>1</v>
      </c>
      <c r="L3" s="1"/>
    </row>
    <row r="4" spans="1:12" x14ac:dyDescent="0.25">
      <c r="C4" s="2" t="s">
        <v>1</v>
      </c>
      <c r="D4" s="2"/>
      <c r="E4" s="2"/>
      <c r="F4" s="2"/>
      <c r="G4" s="2"/>
      <c r="H4" s="2"/>
      <c r="I4" s="2"/>
      <c r="J4" s="2"/>
      <c r="K4" s="4">
        <v>320</v>
      </c>
      <c r="L4" s="1"/>
    </row>
    <row r="5" spans="1:12" x14ac:dyDescent="0.25"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C6" s="5" t="s">
        <v>2</v>
      </c>
      <c r="D6" s="5"/>
      <c r="E6" s="5"/>
      <c r="F6" s="5"/>
      <c r="G6" s="5"/>
      <c r="H6" s="5"/>
      <c r="I6" s="5"/>
      <c r="J6" s="5"/>
      <c r="K6" s="6" t="s">
        <v>3</v>
      </c>
      <c r="L6" s="1"/>
    </row>
    <row r="7" spans="1:12" x14ac:dyDescent="0.25">
      <c r="C7" s="27" t="s">
        <v>31</v>
      </c>
      <c r="D7" s="2"/>
      <c r="E7" s="2"/>
      <c r="F7" s="2"/>
      <c r="G7" s="2"/>
      <c r="H7" s="2"/>
      <c r="I7" s="2"/>
      <c r="J7" s="2"/>
      <c r="K7" s="27">
        <v>170</v>
      </c>
      <c r="L7" s="7" t="s">
        <v>4</v>
      </c>
    </row>
    <row r="8" spans="1:12" x14ac:dyDescent="0.25">
      <c r="C8" s="2" t="s">
        <v>32</v>
      </c>
      <c r="D8" s="2"/>
      <c r="E8" s="2"/>
      <c r="F8" s="2"/>
      <c r="G8" s="2"/>
      <c r="H8" s="2"/>
      <c r="I8" s="2"/>
      <c r="J8" s="2"/>
      <c r="K8" s="28">
        <v>50</v>
      </c>
      <c r="L8" s="7" t="s">
        <v>4</v>
      </c>
    </row>
    <row r="9" spans="1:12" x14ac:dyDescent="0.25">
      <c r="C9" s="2" t="s">
        <v>33</v>
      </c>
      <c r="D9" s="2"/>
      <c r="E9" s="2"/>
      <c r="F9" s="2"/>
      <c r="G9" s="2"/>
      <c r="H9" s="2"/>
      <c r="I9" s="2"/>
      <c r="J9" s="2"/>
      <c r="K9" s="28">
        <v>90</v>
      </c>
      <c r="L9" s="7" t="s">
        <v>4</v>
      </c>
    </row>
    <row r="10" spans="1:12" x14ac:dyDescent="0.25">
      <c r="C10" s="36" t="s">
        <v>34</v>
      </c>
      <c r="D10" s="36"/>
      <c r="E10" s="36"/>
      <c r="F10" s="36"/>
      <c r="G10" s="36"/>
      <c r="H10" s="36"/>
      <c r="I10" s="36"/>
      <c r="J10" s="36"/>
      <c r="K10" s="37">
        <v>30</v>
      </c>
      <c r="L10" s="7" t="s">
        <v>4</v>
      </c>
    </row>
    <row r="11" spans="1:12" x14ac:dyDescent="0.25">
      <c r="C11" s="27" t="s">
        <v>35</v>
      </c>
      <c r="D11" s="2"/>
      <c r="E11" s="2"/>
      <c r="F11" s="2"/>
      <c r="G11" s="2"/>
      <c r="H11" s="2"/>
      <c r="I11" s="2"/>
      <c r="J11" s="2"/>
      <c r="K11" s="27">
        <v>180</v>
      </c>
      <c r="L11" s="7" t="s">
        <v>4</v>
      </c>
    </row>
    <row r="12" spans="1:12" x14ac:dyDescent="0.25">
      <c r="C12" s="2" t="s">
        <v>36</v>
      </c>
      <c r="D12" s="2"/>
      <c r="E12" s="2"/>
      <c r="F12" s="2"/>
      <c r="G12" s="2"/>
      <c r="H12" s="2"/>
      <c r="I12" s="2"/>
      <c r="J12" s="2"/>
      <c r="K12" s="28">
        <v>60</v>
      </c>
      <c r="L12" s="7" t="s">
        <v>4</v>
      </c>
    </row>
    <row r="13" spans="1:12" x14ac:dyDescent="0.25">
      <c r="C13" s="2" t="s">
        <v>37</v>
      </c>
      <c r="D13" s="2"/>
      <c r="E13" s="2"/>
      <c r="F13" s="2"/>
      <c r="G13" s="2"/>
      <c r="H13" s="2"/>
      <c r="I13" s="2"/>
      <c r="J13" s="2"/>
      <c r="K13" s="28">
        <v>90</v>
      </c>
      <c r="L13" s="29" t="s">
        <v>5</v>
      </c>
    </row>
    <row r="14" spans="1:12" x14ac:dyDescent="0.25">
      <c r="C14" s="36" t="s">
        <v>34</v>
      </c>
      <c r="D14" s="36"/>
      <c r="E14" s="36"/>
      <c r="F14" s="36"/>
      <c r="G14" s="36"/>
      <c r="H14" s="36"/>
      <c r="I14" s="36"/>
      <c r="J14" s="36"/>
      <c r="K14" s="37">
        <v>30</v>
      </c>
      <c r="L14" s="29" t="s">
        <v>5</v>
      </c>
    </row>
    <row r="15" spans="1:12" x14ac:dyDescent="0.25">
      <c r="C15" s="27"/>
      <c r="D15" s="33"/>
      <c r="E15" s="33"/>
      <c r="F15" s="33"/>
      <c r="G15" s="33"/>
      <c r="H15" s="33"/>
      <c r="I15" s="33"/>
      <c r="J15" s="33"/>
      <c r="K15" s="3"/>
    </row>
    <row r="16" spans="1:12" x14ac:dyDescent="0.25">
      <c r="C16" s="30"/>
      <c r="D16" s="30"/>
      <c r="E16" s="30"/>
      <c r="F16" s="30"/>
      <c r="G16" s="30"/>
      <c r="H16" s="30"/>
      <c r="I16" s="30"/>
      <c r="J16" s="30"/>
      <c r="K16" s="31"/>
    </row>
    <row r="17" spans="1:13" x14ac:dyDescent="0.25">
      <c r="C17" s="30"/>
      <c r="D17" s="30"/>
      <c r="E17" s="30"/>
      <c r="F17" s="30"/>
      <c r="G17" s="30"/>
      <c r="H17" s="30"/>
      <c r="I17" s="30"/>
      <c r="J17" s="30"/>
      <c r="K17" s="32"/>
      <c r="L17" s="34"/>
    </row>
    <row r="18" spans="1:13" x14ac:dyDescent="0.25">
      <c r="C18" s="30"/>
      <c r="D18" s="30"/>
      <c r="E18" s="30"/>
      <c r="F18" s="30"/>
      <c r="G18" s="30"/>
      <c r="H18" s="30"/>
      <c r="I18" s="30"/>
      <c r="J18" s="30"/>
      <c r="K18" s="32"/>
      <c r="L18" s="34"/>
    </row>
    <row r="19" spans="1:13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3" x14ac:dyDescent="0.25">
      <c r="A20" s="53" t="s">
        <v>6</v>
      </c>
      <c r="B20" s="53"/>
      <c r="C20" s="53"/>
      <c r="D20" s="1"/>
      <c r="E20" s="1"/>
      <c r="F20" s="1"/>
      <c r="G20" s="1"/>
      <c r="H20" s="1"/>
      <c r="I20" s="1"/>
      <c r="J20" s="1"/>
      <c r="K20" s="8"/>
      <c r="L20" s="1"/>
    </row>
    <row r="21" spans="1:13" ht="39.6" customHeight="1" x14ac:dyDescent="0.25">
      <c r="A21" s="54" t="s">
        <v>7</v>
      </c>
      <c r="B21" s="54"/>
      <c r="C21" s="5"/>
      <c r="D21" s="1"/>
      <c r="E21" s="1"/>
      <c r="F21" s="1"/>
      <c r="G21" s="1"/>
      <c r="H21" s="1"/>
      <c r="I21" s="1"/>
      <c r="J21" s="1"/>
      <c r="K21" s="8"/>
      <c r="L21" s="1"/>
    </row>
    <row r="22" spans="1:13" x14ac:dyDescent="0.25">
      <c r="A22" s="49" t="s">
        <v>8</v>
      </c>
      <c r="B22" s="49"/>
      <c r="D22" s="1"/>
      <c r="E22" s="1"/>
      <c r="F22" s="1"/>
      <c r="G22" s="1"/>
      <c r="H22" s="1"/>
      <c r="I22" s="1"/>
      <c r="J22" s="1"/>
      <c r="K22" s="1"/>
      <c r="L22" s="1"/>
    </row>
    <row r="23" spans="1:13" ht="31.35" customHeight="1" x14ac:dyDescent="0.25">
      <c r="A23" s="9" t="s">
        <v>9</v>
      </c>
      <c r="B23" s="10">
        <v>230</v>
      </c>
      <c r="C23" s="11" t="s">
        <v>10</v>
      </c>
      <c r="D23" s="2"/>
      <c r="E23" s="2"/>
      <c r="F23" s="2"/>
      <c r="G23" s="2"/>
      <c r="H23" s="2"/>
      <c r="I23" s="2"/>
      <c r="J23" s="2"/>
      <c r="K23" s="12">
        <v>230</v>
      </c>
      <c r="M23" s="13"/>
    </row>
    <row r="24" spans="1:13" ht="54.4" customHeight="1" x14ac:dyDescent="0.25">
      <c r="A24" s="55" t="s">
        <v>11</v>
      </c>
      <c r="B24" s="46">
        <v>110</v>
      </c>
      <c r="C24" s="11" t="s">
        <v>28</v>
      </c>
      <c r="D24" s="2"/>
      <c r="E24" s="2"/>
      <c r="F24" s="2"/>
      <c r="G24" s="2"/>
      <c r="H24" s="2"/>
      <c r="I24" s="2"/>
      <c r="J24" s="2"/>
      <c r="K24" s="12">
        <v>30</v>
      </c>
      <c r="M24" s="14"/>
    </row>
    <row r="25" spans="1:13" ht="35.1" customHeight="1" x14ac:dyDescent="0.25">
      <c r="A25" s="55"/>
      <c r="B25" s="46"/>
      <c r="C25" s="11" t="s">
        <v>12</v>
      </c>
      <c r="D25" s="2"/>
      <c r="E25" s="2"/>
      <c r="F25" s="2"/>
      <c r="G25" s="2"/>
      <c r="H25" s="2"/>
      <c r="I25" s="2"/>
      <c r="J25" s="2"/>
      <c r="K25" s="12">
        <v>80</v>
      </c>
      <c r="M25" s="14"/>
    </row>
    <row r="26" spans="1:13" ht="15" customHeight="1" x14ac:dyDescent="0.25">
      <c r="A26" s="47" t="s">
        <v>13</v>
      </c>
      <c r="B26" s="46">
        <v>80</v>
      </c>
      <c r="C26" s="11" t="s">
        <v>14</v>
      </c>
      <c r="D26" s="2"/>
      <c r="E26" s="2"/>
      <c r="F26" s="2"/>
      <c r="G26" s="2"/>
      <c r="H26" s="2"/>
      <c r="I26" s="2"/>
      <c r="J26" s="2"/>
      <c r="K26" s="12">
        <v>50</v>
      </c>
      <c r="M26" s="13"/>
    </row>
    <row r="27" spans="1:13" x14ac:dyDescent="0.25">
      <c r="A27" s="47"/>
      <c r="B27" s="46"/>
      <c r="C27" s="11" t="s">
        <v>15</v>
      </c>
      <c r="D27" s="2"/>
      <c r="E27" s="2"/>
      <c r="F27" s="2"/>
      <c r="G27" s="2"/>
      <c r="H27" s="2"/>
      <c r="I27" s="2"/>
      <c r="J27" s="2"/>
      <c r="K27" s="12">
        <v>15</v>
      </c>
    </row>
    <row r="28" spans="1:13" x14ac:dyDescent="0.25">
      <c r="A28" s="47"/>
      <c r="B28" s="46"/>
      <c r="C28" s="11" t="s">
        <v>16</v>
      </c>
      <c r="D28" s="2"/>
      <c r="E28" s="2"/>
      <c r="F28" s="2"/>
      <c r="G28" s="2"/>
      <c r="H28" s="2"/>
      <c r="I28" s="2"/>
      <c r="J28" s="2"/>
      <c r="K28" s="12">
        <v>15</v>
      </c>
    </row>
    <row r="29" spans="1:13" ht="15.75" x14ac:dyDescent="0.25">
      <c r="A29" s="15" t="s">
        <v>17</v>
      </c>
      <c r="B29" s="16">
        <v>420</v>
      </c>
      <c r="C29" s="17" t="s">
        <v>18</v>
      </c>
      <c r="D29" s="1"/>
      <c r="E29" s="1"/>
      <c r="F29" s="1"/>
      <c r="G29" s="1"/>
      <c r="H29" s="1"/>
      <c r="I29" s="1"/>
      <c r="J29" s="1"/>
      <c r="K29" s="18">
        <f>SUM(K23:K28)</f>
        <v>420</v>
      </c>
      <c r="L29" s="19"/>
    </row>
    <row r="30" spans="1:13" x14ac:dyDescent="0.25">
      <c r="C30" s="20"/>
      <c r="D30" s="1"/>
      <c r="E30" s="1"/>
      <c r="F30" s="1"/>
      <c r="G30" s="1"/>
      <c r="H30" s="1"/>
      <c r="I30" s="1"/>
      <c r="J30" s="1"/>
      <c r="K30" s="1"/>
      <c r="L30" s="1"/>
    </row>
    <row r="31" spans="1:13" x14ac:dyDescent="0.25">
      <c r="A31" s="48" t="s">
        <v>19</v>
      </c>
      <c r="B31" s="48"/>
      <c r="C31" s="48"/>
      <c r="D31" s="1"/>
      <c r="E31" s="1"/>
      <c r="F31" s="1"/>
      <c r="G31" s="1"/>
      <c r="H31" s="1"/>
      <c r="I31" s="1"/>
      <c r="J31" s="1"/>
      <c r="K31" s="8"/>
      <c r="L31" s="1"/>
    </row>
    <row r="32" spans="1:13" x14ac:dyDescent="0.25">
      <c r="A32" s="49" t="s">
        <v>20</v>
      </c>
      <c r="B32" s="49"/>
      <c r="C32" s="20" t="s">
        <v>21</v>
      </c>
      <c r="D32" s="1"/>
      <c r="E32" s="1"/>
      <c r="F32" s="1"/>
      <c r="G32" s="1"/>
      <c r="H32" s="1"/>
      <c r="I32" s="1"/>
      <c r="J32" s="1"/>
      <c r="K32" s="21">
        <f>1266*0.35</f>
        <v>443.09999999999997</v>
      </c>
      <c r="L32" s="1"/>
    </row>
    <row r="33" spans="1:15" x14ac:dyDescent="0.25">
      <c r="C33" s="1"/>
      <c r="D33" s="1"/>
      <c r="E33" s="1"/>
      <c r="F33" s="1"/>
      <c r="G33" s="1"/>
      <c r="H33" s="1"/>
      <c r="I33" s="1"/>
      <c r="J33" s="1"/>
      <c r="K33" s="1"/>
      <c r="L33" s="22" t="s">
        <v>22</v>
      </c>
    </row>
    <row r="34" spans="1:15" ht="15.75" x14ac:dyDescent="0.25">
      <c r="A34" s="9" t="s">
        <v>9</v>
      </c>
      <c r="B34" s="10">
        <v>250</v>
      </c>
      <c r="C34" s="11" t="s">
        <v>47</v>
      </c>
      <c r="D34" s="2"/>
      <c r="E34" s="2"/>
      <c r="F34" s="2"/>
      <c r="G34" s="2"/>
      <c r="H34" s="2"/>
      <c r="I34" s="2"/>
      <c r="J34" s="2"/>
      <c r="K34" s="12">
        <v>250</v>
      </c>
      <c r="L34" s="50">
        <f>SUM(K34:K37)</f>
        <v>450</v>
      </c>
    </row>
    <row r="35" spans="1:15" ht="31.5" x14ac:dyDescent="0.25">
      <c r="A35" s="9" t="s">
        <v>11</v>
      </c>
      <c r="B35" s="10">
        <v>0</v>
      </c>
      <c r="C35" s="23" t="s">
        <v>23</v>
      </c>
      <c r="D35" s="2"/>
      <c r="E35" s="2"/>
      <c r="F35" s="2"/>
      <c r="G35" s="2"/>
      <c r="H35" s="2"/>
      <c r="I35" s="2"/>
      <c r="J35" s="2"/>
      <c r="K35" s="12">
        <v>0</v>
      </c>
      <c r="L35" s="50"/>
    </row>
    <row r="36" spans="1:15" ht="13.9" customHeight="1" x14ac:dyDescent="0.25">
      <c r="A36" s="45" t="s">
        <v>24</v>
      </c>
      <c r="B36" s="51">
        <v>200</v>
      </c>
      <c r="C36" s="11" t="s">
        <v>12</v>
      </c>
      <c r="D36" s="2"/>
      <c r="E36" s="2"/>
      <c r="F36" s="2"/>
      <c r="G36" s="2"/>
      <c r="H36" s="2"/>
      <c r="I36" s="2"/>
      <c r="J36" s="2"/>
      <c r="K36" s="12">
        <v>50</v>
      </c>
      <c r="L36" s="50"/>
    </row>
    <row r="37" spans="1:15" ht="70.150000000000006" customHeight="1" x14ac:dyDescent="0.25">
      <c r="A37" s="45"/>
      <c r="B37" s="51"/>
      <c r="C37" s="11" t="s">
        <v>14</v>
      </c>
      <c r="D37" s="2"/>
      <c r="E37" s="2"/>
      <c r="F37" s="2"/>
      <c r="G37" s="2"/>
      <c r="H37" s="2"/>
      <c r="I37" s="2"/>
      <c r="J37" s="2"/>
      <c r="K37" s="12">
        <f>300-K26-K27-K38</f>
        <v>150</v>
      </c>
      <c r="L37" s="50"/>
      <c r="O37" s="24"/>
    </row>
    <row r="38" spans="1:15" ht="13.9" customHeight="1" x14ac:dyDescent="0.25">
      <c r="A38" s="45" t="s">
        <v>25</v>
      </c>
      <c r="B38" s="46">
        <v>170</v>
      </c>
      <c r="C38" s="11" t="s">
        <v>15</v>
      </c>
      <c r="D38" s="2"/>
      <c r="E38" s="2"/>
      <c r="F38" s="2"/>
      <c r="G38" s="2"/>
      <c r="H38" s="2"/>
      <c r="I38" s="2"/>
      <c r="J38" s="2"/>
      <c r="K38" s="12">
        <f>100-K27</f>
        <v>85</v>
      </c>
      <c r="L38" s="1"/>
    </row>
    <row r="39" spans="1:15" ht="28.35" customHeight="1" x14ac:dyDescent="0.25">
      <c r="A39" s="45"/>
      <c r="B39" s="46"/>
      <c r="C39" s="11" t="s">
        <v>16</v>
      </c>
      <c r="D39" s="2"/>
      <c r="E39" s="2"/>
      <c r="F39" s="2"/>
      <c r="G39" s="2"/>
      <c r="H39" s="2"/>
      <c r="I39" s="2"/>
      <c r="J39" s="2"/>
      <c r="K39" s="12">
        <f>100-K28</f>
        <v>85</v>
      </c>
      <c r="L39" s="1"/>
    </row>
    <row r="40" spans="1:15" ht="15.75" x14ac:dyDescent="0.25">
      <c r="A40" s="25" t="s">
        <v>26</v>
      </c>
      <c r="B40" s="10">
        <v>646</v>
      </c>
      <c r="C40" s="11" t="s">
        <v>27</v>
      </c>
      <c r="D40" s="2"/>
      <c r="E40" s="2"/>
      <c r="F40" s="2"/>
      <c r="G40" s="2"/>
      <c r="H40" s="2"/>
      <c r="I40" s="2"/>
      <c r="J40" s="2"/>
      <c r="K40" s="12">
        <f>1266-SUM(K34:K39)</f>
        <v>646</v>
      </c>
      <c r="L40" s="1"/>
    </row>
    <row r="41" spans="1:15" ht="15.75" x14ac:dyDescent="0.25">
      <c r="A41" s="26" t="s">
        <v>17</v>
      </c>
      <c r="B41" s="35">
        <f>SUM(B34:B40)</f>
        <v>1266</v>
      </c>
      <c r="C41" s="17" t="s">
        <v>18</v>
      </c>
      <c r="D41" s="1"/>
      <c r="E41" s="1"/>
      <c r="F41" s="1"/>
      <c r="G41" s="1"/>
      <c r="H41" s="1"/>
      <c r="I41" s="18">
        <f>SUM(I34:I40)</f>
        <v>0</v>
      </c>
      <c r="J41" s="1"/>
      <c r="K41" s="18">
        <f>SUM(K34:K40)</f>
        <v>1266</v>
      </c>
      <c r="L41" s="1"/>
    </row>
  </sheetData>
  <mergeCells count="15">
    <mergeCell ref="L34:L37"/>
    <mergeCell ref="A36:A37"/>
    <mergeCell ref="B36:B37"/>
    <mergeCell ref="A1:K1"/>
    <mergeCell ref="A20:C20"/>
    <mergeCell ref="A21:B21"/>
    <mergeCell ref="A22:B22"/>
    <mergeCell ref="A24:A25"/>
    <mergeCell ref="B24:B25"/>
    <mergeCell ref="A38:A39"/>
    <mergeCell ref="B38:B39"/>
    <mergeCell ref="A26:A28"/>
    <mergeCell ref="B26:B28"/>
    <mergeCell ref="A31:C31"/>
    <mergeCell ref="A32:B3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topLeftCell="A13" zoomScale="110" zoomScaleNormal="110" workbookViewId="0">
      <selection activeCell="L20" sqref="L20"/>
    </sheetView>
  </sheetViews>
  <sheetFormatPr baseColWidth="10" defaultColWidth="10.7109375" defaultRowHeight="15" x14ac:dyDescent="0.25"/>
  <cols>
    <col min="1" max="1" width="30.5703125" customWidth="1"/>
    <col min="2" max="2" width="18.42578125" customWidth="1"/>
    <col min="3" max="3" width="91.7109375" customWidth="1"/>
    <col min="4" max="10" width="11.5703125" hidden="1" customWidth="1"/>
    <col min="11" max="11" width="14.7109375" customWidth="1"/>
    <col min="12" max="12" width="31.7109375" customWidth="1"/>
    <col min="13" max="13" width="24.85546875" customWidth="1"/>
  </cols>
  <sheetData>
    <row r="1" spans="1:12" x14ac:dyDescent="0.25">
      <c r="A1" s="52" t="s">
        <v>29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1"/>
    </row>
    <row r="2" spans="1:12" x14ac:dyDescent="0.25">
      <c r="C2" s="1" t="s">
        <v>38</v>
      </c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C3" s="2" t="s">
        <v>0</v>
      </c>
      <c r="D3" s="2"/>
      <c r="E3" s="2"/>
      <c r="F3" s="2"/>
      <c r="G3" s="2"/>
      <c r="H3" s="2"/>
      <c r="I3" s="2"/>
      <c r="J3" s="2"/>
      <c r="K3" s="3">
        <v>2</v>
      </c>
      <c r="L3" s="1"/>
    </row>
    <row r="4" spans="1:12" x14ac:dyDescent="0.25">
      <c r="C4" s="2" t="s">
        <v>1</v>
      </c>
      <c r="D4" s="2"/>
      <c r="E4" s="2"/>
      <c r="F4" s="2"/>
      <c r="G4" s="2"/>
      <c r="H4" s="2"/>
      <c r="I4" s="2"/>
      <c r="J4" s="2"/>
      <c r="K4" s="4">
        <v>380</v>
      </c>
      <c r="L4" s="1"/>
    </row>
    <row r="5" spans="1:12" x14ac:dyDescent="0.25"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C6" s="5" t="s">
        <v>2</v>
      </c>
      <c r="D6" s="5"/>
      <c r="E6" s="5"/>
      <c r="F6" s="5"/>
      <c r="G6" s="5"/>
      <c r="H6" s="5"/>
      <c r="I6" s="5"/>
      <c r="J6" s="5"/>
      <c r="K6" s="6" t="s">
        <v>3</v>
      </c>
      <c r="L6" s="1"/>
    </row>
    <row r="7" spans="1:12" x14ac:dyDescent="0.25">
      <c r="C7" s="27" t="s">
        <v>39</v>
      </c>
      <c r="D7" s="2"/>
      <c r="E7" s="2"/>
      <c r="F7" s="2"/>
      <c r="G7" s="2"/>
      <c r="H7" s="2"/>
      <c r="I7" s="2"/>
      <c r="J7" s="2"/>
      <c r="K7" s="27">
        <v>220</v>
      </c>
      <c r="L7" s="41" t="s">
        <v>4</v>
      </c>
    </row>
    <row r="8" spans="1:12" x14ac:dyDescent="0.25">
      <c r="C8" s="38" t="s">
        <v>40</v>
      </c>
      <c r="D8" s="2"/>
      <c r="E8" s="2"/>
      <c r="F8" s="2"/>
      <c r="G8" s="2"/>
      <c r="H8" s="2"/>
      <c r="I8" s="2"/>
      <c r="J8" s="2"/>
      <c r="K8" s="39">
        <v>80</v>
      </c>
      <c r="L8" s="41" t="s">
        <v>4</v>
      </c>
    </row>
    <row r="9" spans="1:12" x14ac:dyDescent="0.25">
      <c r="C9" s="38" t="s">
        <v>41</v>
      </c>
      <c r="D9" s="33"/>
      <c r="E9" s="33"/>
      <c r="F9" s="33"/>
      <c r="G9" s="33"/>
      <c r="H9" s="33"/>
      <c r="I9" s="33"/>
      <c r="J9" s="33"/>
      <c r="K9" s="39">
        <v>80</v>
      </c>
      <c r="L9" s="41" t="s">
        <v>4</v>
      </c>
    </row>
    <row r="10" spans="1:12" x14ac:dyDescent="0.25">
      <c r="C10" s="42" t="s">
        <v>42</v>
      </c>
      <c r="D10" s="36"/>
      <c r="E10" s="36"/>
      <c r="F10" s="36"/>
      <c r="G10" s="36"/>
      <c r="H10" s="36"/>
      <c r="I10" s="36"/>
      <c r="J10" s="36"/>
      <c r="K10" s="43">
        <v>60</v>
      </c>
      <c r="L10" s="41" t="s">
        <v>4</v>
      </c>
    </row>
    <row r="11" spans="1:12" x14ac:dyDescent="0.25">
      <c r="C11" s="27" t="s">
        <v>43</v>
      </c>
      <c r="D11" s="2"/>
      <c r="E11" s="2"/>
      <c r="F11" s="2"/>
      <c r="G11" s="2"/>
      <c r="H11" s="2"/>
      <c r="I11" s="2"/>
      <c r="J11" s="2"/>
      <c r="K11" s="27">
        <v>220</v>
      </c>
      <c r="L11" s="29" t="s">
        <v>5</v>
      </c>
    </row>
    <row r="12" spans="1:12" x14ac:dyDescent="0.25">
      <c r="C12" s="44" t="s">
        <v>44</v>
      </c>
      <c r="D12" s="2"/>
      <c r="E12" s="2"/>
      <c r="F12" s="2"/>
      <c r="G12" s="2"/>
      <c r="H12" s="2"/>
      <c r="I12" s="2"/>
      <c r="J12" s="2"/>
      <c r="K12" s="28">
        <v>80</v>
      </c>
      <c r="L12" s="29" t="s">
        <v>5</v>
      </c>
    </row>
    <row r="13" spans="1:12" x14ac:dyDescent="0.25">
      <c r="C13" s="44" t="s">
        <v>45</v>
      </c>
      <c r="D13" s="2"/>
      <c r="E13" s="2"/>
      <c r="F13" s="2"/>
      <c r="G13" s="2"/>
      <c r="H13" s="2"/>
      <c r="I13" s="2"/>
      <c r="J13" s="2"/>
      <c r="K13" s="28">
        <v>80</v>
      </c>
      <c r="L13" s="29" t="s">
        <v>5</v>
      </c>
    </row>
    <row r="14" spans="1:12" x14ac:dyDescent="0.25">
      <c r="C14" s="42" t="s">
        <v>42</v>
      </c>
      <c r="D14" s="36"/>
      <c r="E14" s="36"/>
      <c r="F14" s="36"/>
      <c r="G14" s="36"/>
      <c r="H14" s="36"/>
      <c r="I14" s="36"/>
      <c r="J14" s="36"/>
      <c r="K14" s="43">
        <v>60</v>
      </c>
      <c r="L14" s="40"/>
    </row>
    <row r="15" spans="1:12" x14ac:dyDescent="0.25"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53" t="s">
        <v>6</v>
      </c>
      <c r="B16" s="53"/>
      <c r="C16" s="53"/>
      <c r="D16" s="1"/>
      <c r="E16" s="1"/>
      <c r="F16" s="1"/>
      <c r="G16" s="1"/>
      <c r="H16" s="1"/>
      <c r="I16" s="1"/>
      <c r="J16" s="1"/>
      <c r="K16" s="8"/>
      <c r="L16" s="1"/>
    </row>
    <row r="17" spans="1:13" ht="39.6" customHeight="1" x14ac:dyDescent="0.25">
      <c r="A17" s="54" t="s">
        <v>7</v>
      </c>
      <c r="B17" s="54"/>
      <c r="C17" s="5"/>
      <c r="D17" s="1"/>
      <c r="E17" s="1"/>
      <c r="F17" s="1"/>
      <c r="G17" s="1"/>
      <c r="H17" s="1"/>
      <c r="I17" s="1"/>
      <c r="J17" s="1"/>
      <c r="K17" s="8"/>
      <c r="L17" s="1"/>
    </row>
    <row r="18" spans="1:13" x14ac:dyDescent="0.25">
      <c r="A18" s="49" t="s">
        <v>8</v>
      </c>
      <c r="B18" s="49"/>
      <c r="D18" s="1"/>
      <c r="E18" s="1"/>
      <c r="F18" s="1"/>
      <c r="G18" s="1"/>
      <c r="H18" s="1"/>
      <c r="I18" s="1"/>
      <c r="J18" s="1"/>
      <c r="K18" s="1"/>
      <c r="L18" s="1"/>
    </row>
    <row r="19" spans="1:13" ht="31.35" customHeight="1" x14ac:dyDescent="0.25">
      <c r="A19" s="9" t="s">
        <v>9</v>
      </c>
      <c r="B19" s="10">
        <v>220</v>
      </c>
      <c r="C19" s="11" t="s">
        <v>10</v>
      </c>
      <c r="D19" s="2"/>
      <c r="E19" s="2"/>
      <c r="F19" s="2"/>
      <c r="G19" s="2"/>
      <c r="H19" s="2"/>
      <c r="I19" s="2"/>
      <c r="J19" s="2"/>
      <c r="K19" s="12">
        <v>220</v>
      </c>
      <c r="M19" s="13"/>
    </row>
    <row r="20" spans="1:13" ht="54.4" customHeight="1" x14ac:dyDescent="0.25">
      <c r="A20" s="55" t="s">
        <v>11</v>
      </c>
      <c r="B20" s="46">
        <v>30</v>
      </c>
      <c r="C20" s="11" t="s">
        <v>28</v>
      </c>
      <c r="D20" s="2"/>
      <c r="E20" s="2"/>
      <c r="F20" s="2"/>
      <c r="G20" s="2"/>
      <c r="H20" s="2"/>
      <c r="I20" s="2"/>
      <c r="J20" s="2"/>
      <c r="K20" s="12">
        <v>30</v>
      </c>
      <c r="M20" s="14"/>
    </row>
    <row r="21" spans="1:13" ht="35.1" customHeight="1" x14ac:dyDescent="0.25">
      <c r="A21" s="55"/>
      <c r="B21" s="46"/>
      <c r="C21" s="11" t="s">
        <v>12</v>
      </c>
      <c r="D21" s="2"/>
      <c r="E21" s="2"/>
      <c r="F21" s="2"/>
      <c r="G21" s="2"/>
      <c r="H21" s="2"/>
      <c r="I21" s="2"/>
      <c r="J21" s="2"/>
      <c r="K21" s="12">
        <v>0</v>
      </c>
      <c r="M21" s="14"/>
    </row>
    <row r="22" spans="1:13" ht="15" customHeight="1" x14ac:dyDescent="0.25">
      <c r="A22" s="47" t="s">
        <v>13</v>
      </c>
      <c r="B22" s="46">
        <v>170</v>
      </c>
      <c r="C22" s="11" t="s">
        <v>14</v>
      </c>
      <c r="D22" s="2"/>
      <c r="E22" s="2"/>
      <c r="F22" s="2"/>
      <c r="G22" s="2"/>
      <c r="H22" s="2"/>
      <c r="I22" s="2"/>
      <c r="J22" s="2"/>
      <c r="K22" s="12">
        <v>80</v>
      </c>
      <c r="M22" s="13"/>
    </row>
    <row r="23" spans="1:13" x14ac:dyDescent="0.25">
      <c r="A23" s="47"/>
      <c r="B23" s="46"/>
      <c r="C23" s="11" t="s">
        <v>15</v>
      </c>
      <c r="D23" s="2"/>
      <c r="E23" s="2"/>
      <c r="F23" s="2"/>
      <c r="G23" s="2"/>
      <c r="H23" s="2"/>
      <c r="I23" s="2"/>
      <c r="J23" s="2"/>
      <c r="K23" s="12">
        <v>40</v>
      </c>
    </row>
    <row r="24" spans="1:13" x14ac:dyDescent="0.25">
      <c r="A24" s="47"/>
      <c r="B24" s="46"/>
      <c r="C24" s="11" t="s">
        <v>16</v>
      </c>
      <c r="D24" s="2"/>
      <c r="E24" s="2"/>
      <c r="F24" s="2"/>
      <c r="G24" s="2"/>
      <c r="H24" s="2"/>
      <c r="I24" s="2"/>
      <c r="J24" s="2"/>
      <c r="K24" s="12">
        <v>50</v>
      </c>
    </row>
    <row r="25" spans="1:13" ht="15.75" x14ac:dyDescent="0.25">
      <c r="A25" s="15" t="s">
        <v>17</v>
      </c>
      <c r="B25" s="16">
        <f>SUM(B19:B24)</f>
        <v>420</v>
      </c>
      <c r="C25" s="17" t="s">
        <v>18</v>
      </c>
      <c r="D25" s="1"/>
      <c r="E25" s="1"/>
      <c r="F25" s="1"/>
      <c r="G25" s="1"/>
      <c r="H25" s="1"/>
      <c r="I25" s="1"/>
      <c r="J25" s="1"/>
      <c r="K25" s="18">
        <f>SUM(K19:K24)</f>
        <v>420</v>
      </c>
      <c r="L25" s="19"/>
    </row>
    <row r="26" spans="1:13" x14ac:dyDescent="0.25">
      <c r="C26" s="20"/>
      <c r="D26" s="1"/>
      <c r="E26" s="1"/>
      <c r="F26" s="1"/>
      <c r="G26" s="1"/>
      <c r="H26" s="1"/>
      <c r="I26" s="1"/>
      <c r="J26" s="1"/>
      <c r="K26" s="1"/>
      <c r="L26" s="1"/>
    </row>
    <row r="27" spans="1:13" x14ac:dyDescent="0.25">
      <c r="A27" s="48" t="s">
        <v>19</v>
      </c>
      <c r="B27" s="48"/>
      <c r="C27" s="48"/>
      <c r="D27" s="1"/>
      <c r="E27" s="1"/>
      <c r="F27" s="1"/>
      <c r="G27" s="1"/>
      <c r="H27" s="1"/>
      <c r="I27" s="1"/>
      <c r="J27" s="1"/>
      <c r="K27" s="8"/>
      <c r="L27" s="1"/>
    </row>
    <row r="28" spans="1:13" x14ac:dyDescent="0.25">
      <c r="A28" s="49" t="s">
        <v>20</v>
      </c>
      <c r="B28" s="49"/>
      <c r="C28" s="20" t="s">
        <v>21</v>
      </c>
      <c r="D28" s="1"/>
      <c r="E28" s="1"/>
      <c r="F28" s="1"/>
      <c r="G28" s="1"/>
      <c r="H28" s="1"/>
      <c r="I28" s="1"/>
      <c r="J28" s="1"/>
      <c r="K28" s="21">
        <f>1266*0.35</f>
        <v>443.09999999999997</v>
      </c>
      <c r="L28" s="1"/>
    </row>
    <row r="29" spans="1:13" x14ac:dyDescent="0.25">
      <c r="C29" s="1"/>
      <c r="D29" s="1"/>
      <c r="E29" s="1"/>
      <c r="F29" s="1"/>
      <c r="G29" s="1"/>
      <c r="H29" s="1"/>
      <c r="I29" s="1"/>
      <c r="J29" s="1"/>
      <c r="K29" s="1"/>
      <c r="L29" s="22" t="s">
        <v>22</v>
      </c>
    </row>
    <row r="30" spans="1:13" ht="15.75" x14ac:dyDescent="0.25">
      <c r="A30" s="9" t="s">
        <v>9</v>
      </c>
      <c r="B30" s="10">
        <v>325</v>
      </c>
      <c r="C30" s="11" t="s">
        <v>46</v>
      </c>
      <c r="D30" s="2"/>
      <c r="E30" s="2"/>
      <c r="F30" s="2"/>
      <c r="G30" s="2"/>
      <c r="H30" s="2"/>
      <c r="I30" s="2"/>
      <c r="J30" s="2"/>
      <c r="K30" s="12">
        <v>325</v>
      </c>
      <c r="L30" s="50">
        <f>SUM(K30:K33)</f>
        <v>445</v>
      </c>
    </row>
    <row r="31" spans="1:13" ht="31.5" x14ac:dyDescent="0.25">
      <c r="A31" s="9" t="s">
        <v>11</v>
      </c>
      <c r="B31" s="10">
        <v>0</v>
      </c>
      <c r="C31" s="23" t="s">
        <v>23</v>
      </c>
      <c r="D31" s="2"/>
      <c r="E31" s="2"/>
      <c r="F31" s="2"/>
      <c r="G31" s="2"/>
      <c r="H31" s="2"/>
      <c r="I31" s="2"/>
      <c r="J31" s="2"/>
      <c r="K31" s="12">
        <v>0</v>
      </c>
      <c r="L31" s="50"/>
    </row>
    <row r="32" spans="1:13" ht="13.9" customHeight="1" x14ac:dyDescent="0.25">
      <c r="A32" s="45" t="s">
        <v>24</v>
      </c>
      <c r="B32" s="51">
        <v>120</v>
      </c>
      <c r="C32" s="11" t="s">
        <v>12</v>
      </c>
      <c r="D32" s="2"/>
      <c r="E32" s="2"/>
      <c r="F32" s="2"/>
      <c r="G32" s="2"/>
      <c r="H32" s="2"/>
      <c r="I32" s="2"/>
      <c r="J32" s="2"/>
      <c r="K32" s="12">
        <v>0</v>
      </c>
      <c r="L32" s="50"/>
    </row>
    <row r="33" spans="1:15" ht="70.150000000000006" customHeight="1" x14ac:dyDescent="0.25">
      <c r="A33" s="45"/>
      <c r="B33" s="51"/>
      <c r="C33" s="11" t="s">
        <v>14</v>
      </c>
      <c r="D33" s="2"/>
      <c r="E33" s="2"/>
      <c r="F33" s="2"/>
      <c r="G33" s="2"/>
      <c r="H33" s="2"/>
      <c r="I33" s="2"/>
      <c r="J33" s="2"/>
      <c r="K33" s="12">
        <f>300-K22-K23-K34</f>
        <v>120</v>
      </c>
      <c r="L33" s="50"/>
      <c r="O33" s="24"/>
    </row>
    <row r="34" spans="1:15" ht="13.9" customHeight="1" x14ac:dyDescent="0.25">
      <c r="A34" s="45" t="s">
        <v>25</v>
      </c>
      <c r="B34" s="46">
        <v>110</v>
      </c>
      <c r="C34" s="11" t="s">
        <v>15</v>
      </c>
      <c r="D34" s="2"/>
      <c r="E34" s="2"/>
      <c r="F34" s="2"/>
      <c r="G34" s="2"/>
      <c r="H34" s="2"/>
      <c r="I34" s="2"/>
      <c r="J34" s="2"/>
      <c r="K34" s="12">
        <f>100-K23</f>
        <v>60</v>
      </c>
      <c r="L34" s="1"/>
    </row>
    <row r="35" spans="1:15" ht="28.35" customHeight="1" x14ac:dyDescent="0.25">
      <c r="A35" s="45"/>
      <c r="B35" s="46"/>
      <c r="C35" s="11" t="s">
        <v>16</v>
      </c>
      <c r="D35" s="2"/>
      <c r="E35" s="2"/>
      <c r="F35" s="2"/>
      <c r="G35" s="2"/>
      <c r="H35" s="2"/>
      <c r="I35" s="2"/>
      <c r="J35" s="2"/>
      <c r="K35" s="12">
        <f>100-K24</f>
        <v>50</v>
      </c>
      <c r="L35" s="1"/>
    </row>
    <row r="36" spans="1:15" ht="15.75" x14ac:dyDescent="0.25">
      <c r="A36" s="25" t="s">
        <v>26</v>
      </c>
      <c r="B36" s="10">
        <v>711</v>
      </c>
      <c r="C36" s="11" t="s">
        <v>27</v>
      </c>
      <c r="D36" s="2"/>
      <c r="E36" s="2"/>
      <c r="F36" s="2"/>
      <c r="G36" s="2"/>
      <c r="H36" s="2"/>
      <c r="I36" s="2"/>
      <c r="J36" s="2"/>
      <c r="K36" s="12">
        <f>1266-SUM(K30:K35)</f>
        <v>711</v>
      </c>
      <c r="L36" s="1"/>
    </row>
    <row r="37" spans="1:15" ht="15.75" x14ac:dyDescent="0.25">
      <c r="A37" s="26" t="s">
        <v>17</v>
      </c>
      <c r="B37" s="35">
        <f>SUM(B30:B36)</f>
        <v>1266</v>
      </c>
      <c r="C37" s="17" t="s">
        <v>18</v>
      </c>
      <c r="D37" s="1"/>
      <c r="E37" s="1"/>
      <c r="F37" s="1"/>
      <c r="G37" s="1"/>
      <c r="H37" s="1"/>
      <c r="I37" s="18">
        <f>SUM(I30:I36)</f>
        <v>0</v>
      </c>
      <c r="J37" s="1"/>
      <c r="K37" s="18">
        <f>SUM(K30:K36)</f>
        <v>1266</v>
      </c>
      <c r="L37" s="1"/>
    </row>
  </sheetData>
  <mergeCells count="15">
    <mergeCell ref="A34:A35"/>
    <mergeCell ref="B34:B35"/>
    <mergeCell ref="A22:A24"/>
    <mergeCell ref="B22:B24"/>
    <mergeCell ref="A27:C27"/>
    <mergeCell ref="A28:B28"/>
    <mergeCell ref="L30:L33"/>
    <mergeCell ref="A32:A33"/>
    <mergeCell ref="B32:B33"/>
    <mergeCell ref="A1:K1"/>
    <mergeCell ref="A16:C16"/>
    <mergeCell ref="A17:B17"/>
    <mergeCell ref="A18:B18"/>
    <mergeCell ref="A20:A21"/>
    <mergeCell ref="B20:B2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IMAI0108</vt:lpstr>
      <vt:lpstr>IMAR0208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Jesús</dc:creator>
  <dc:description/>
  <cp:lastModifiedBy>Rita</cp:lastModifiedBy>
  <cp:revision>15</cp:revision>
  <dcterms:created xsi:type="dcterms:W3CDTF">2024-06-10T11:03:24Z</dcterms:created>
  <dcterms:modified xsi:type="dcterms:W3CDTF">2024-06-18T17:28:41Z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